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V realizaci\Břeclav\Urgentní příjem\A_NÁVRH\Rozpočet\"/>
    </mc:Choice>
  </mc:AlternateContent>
  <xr:revisionPtr revIDLastSave="0" documentId="8_{24408F5D-0765-4F68-948C-7D01C55C3D40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'01 01 Pol'!$A$1:$G$37</definedName>
    <definedName name="_xlnm.Print_Area" localSheetId="1">Stavba!$A$1:$J$36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G10" i="12"/>
  <c r="G11" i="12"/>
  <c r="G12" i="12"/>
  <c r="G13" i="12"/>
  <c r="G14" i="12"/>
  <c r="G15" i="12"/>
  <c r="G16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2" i="12"/>
  <c r="G34" i="12"/>
  <c r="G8" i="12" l="1"/>
  <c r="I21" i="1"/>
  <c r="J28" i="1"/>
  <c r="J26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<sst xmlns="http://schemas.openxmlformats.org/spreadsheetml/2006/main" count="162" uniqueCount="96">
  <si>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</si>
  <si>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</si>
  <si>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</si>
  <si>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</si>
  <si>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</si>
  <si>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</si>
  <si>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</si>
  <si>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</si>
  <si>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</si>
  <si>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</si>
  <si>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</si>
  <si>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</si>
  <si>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</si>
  <si>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</si>
  <si>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</si>
  <si>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</si>
  <si>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</si>
  <si>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</si>
  <si>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</si>
  <si>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</si>
  <si>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</si>
  <si>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</si>
  <si>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</si>
  <si>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</si>
  <si>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</si>
  <si>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</si>
  <si>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</si>
  <si>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</si>
  <si>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</si>
  <si>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</si>
  <si>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</si>
  <si>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</si>
  <si>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</si>
  <si>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</si>
  <si>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</si>
  <si>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</si>
  <si>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rozvody medicinálních plynů</t>
  </si>
  <si>
    <t>urgentní příjem</t>
  </si>
  <si>
    <t>Objekt:</t>
  </si>
  <si>
    <t>Rozpočet:</t>
  </si>
  <si>
    <t>220033-p</t>
  </si>
  <si>
    <t>Nemocnice Břeclav</t>
  </si>
  <si>
    <t>CZK</t>
  </si>
  <si>
    <t>804</t>
  </si>
  <si>
    <t>Rozvody medicinálních plynů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</si>
  <si>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</si>
  <si>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</si>
  <si>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</si>
  <si>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</si>
  <si>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</si>
  <si>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</si>
  <si>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</si>
  <si>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</si>
  <si>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</si>
  <si>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</si>
  <si>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</si>
  <si>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</si>
  <si>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</si>
  <si>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Díl:</t>
  </si>
  <si>
    <t>DIL</t>
  </si>
  <si>
    <t>D+M Trubka Cu průměr   8x1</t>
  </si>
  <si>
    <t>m</t>
  </si>
  <si>
    <t>POL1_</t>
  </si>
  <si>
    <t xml:space="preserve">D+M Trubka Cu průměr 12x1 </t>
  </si>
  <si>
    <t>D+M Trubka Cu průměr 18x1</t>
  </si>
  <si>
    <t>D+M Tvarovky Cu pr. 18</t>
  </si>
  <si>
    <t xml:space="preserve">ks    </t>
  </si>
  <si>
    <t>D+M Pájka Ag 45 + pasta</t>
  </si>
  <si>
    <t>kg</t>
  </si>
  <si>
    <t>D+M Konzola trubek (2-3 trubky, závěs 0,5m)</t>
  </si>
  <si>
    <t>ks</t>
  </si>
  <si>
    <t>D+M Ocelový chránič 22x2.3- tr. svař.1/2", pr.12</t>
  </si>
  <si>
    <t xml:space="preserve">D+M Ventilová skříň pro 2 plyny se signalizací - pod omítku </t>
  </si>
  <si>
    <t>výrobek třídy II.b, včetně integrované signalizace</t>
  </si>
  <si>
    <t>POP</t>
  </si>
  <si>
    <t>D+M Terminální jednotka-panel odběrný pod omítku</t>
  </si>
  <si>
    <t>Napojení na stávající rozvody</t>
  </si>
  <si>
    <t>kpl</t>
  </si>
  <si>
    <t>Tlaková zkouška úseková</t>
  </si>
  <si>
    <t>Tlaková zkouška závěrečná</t>
  </si>
  <si>
    <t>Značení potrubních rozvodů (na bm potrubí)</t>
  </si>
  <si>
    <t>Ochranný plyn pro pájení Cu dle ČSN EN ISO 7396 (na bm potrubí)</t>
  </si>
  <si>
    <t xml:space="preserve">m     </t>
  </si>
  <si>
    <t>Propláchnutí rozvodu dusíkem (na bm potrubí)</t>
  </si>
  <si>
    <t>Výchozí revize rozvodů MP</t>
  </si>
  <si>
    <t>Výchozí revize elektro</t>
  </si>
  <si>
    <t>Vedení montážních prací</t>
  </si>
  <si>
    <t>Zakreslení skutečného stavu</t>
  </si>
  <si>
    <t>Dopravné</t>
  </si>
  <si>
    <t>POL13_0</t>
  </si>
  <si>
    <t>D+M Lůžková rampa pro tři lůžka</t>
  </si>
  <si>
    <t>specifikace viz.příloha technické zprávy</t>
  </si>
  <si>
    <t>D+M Stropní stativ</t>
  </si>
  <si>
    <t xml:space="preserve">D+M Operační svítidlo 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</si>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</sst>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7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3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3" fillId="0" borderId="0" xfId="0" applyFont="1" applyBorder="1" applyAlignment="1">
      <alignment vertical="top"/>
    </xf>
    <xf numFmtId="49" fontId="13" fillId="0" borderId="0" xfId="0" applyNumberFormat="1" applyFont="1" applyBorder="1" applyAlignment="1">
      <alignment vertical="top"/>
    </xf>
    <xf numFmtId="0" fontId="7" fillId="3" borderId="26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4" fontId="7" fillId="3" borderId="27" xfId="0" applyNumberFormat="1" applyFont="1" applyFill="1" applyBorder="1" applyAlignment="1">
      <alignment vertical="top" shrinkToFit="1"/>
    </xf>
    <xf numFmtId="0" fontId="13" fillId="0" borderId="28" xfId="0" applyFont="1" applyBorder="1" applyAlignment="1">
      <alignment vertical="top"/>
    </xf>
    <xf numFmtId="49" fontId="13" fillId="0" borderId="29" xfId="0" applyNumberFormat="1" applyFont="1" applyBorder="1" applyAlignment="1">
      <alignment vertical="top"/>
    </xf>
    <xf numFmtId="4" fontId="13" fillId="0" borderId="29" xfId="0" applyNumberFormat="1" applyFont="1" applyBorder="1" applyAlignment="1">
      <alignment vertical="top" shrinkToFit="1"/>
    </xf>
    <xf numFmtId="4" fontId="13" fillId="0" borderId="30" xfId="0" applyNumberFormat="1" applyFont="1" applyBorder="1" applyAlignment="1">
      <alignment vertical="top" shrinkToFit="1"/>
    </xf>
    <xf numFmtId="0" fontId="13" fillId="0" borderId="31" xfId="0" applyFont="1" applyBorder="1" applyAlignment="1">
      <alignment vertical="top"/>
    </xf>
    <xf numFmtId="49" fontId="13" fillId="0" borderId="32" xfId="0" applyNumberFormat="1" applyFont="1" applyBorder="1" applyAlignment="1">
      <alignment vertical="top"/>
    </xf>
    <xf numFmtId="164" fontId="13" fillId="0" borderId="32" xfId="0" applyNumberFormat="1" applyFont="1" applyBorder="1" applyAlignment="1">
      <alignment vertical="top" shrinkToFit="1"/>
    </xf>
    <xf numFmtId="4" fontId="13" fillId="0" borderId="32" xfId="0" applyNumberFormat="1" applyFont="1" applyBorder="1" applyAlignment="1">
      <alignment vertical="top" shrinkToFit="1"/>
    </xf>
    <xf numFmtId="4" fontId="13" fillId="0" borderId="33" xfId="0" applyNumberFormat="1" applyFont="1" applyBorder="1" applyAlignment="1">
      <alignment vertical="top" shrinkToFit="1"/>
    </xf>
    <xf numFmtId="49" fontId="7" fillId="3" borderId="18" xfId="0" applyNumberFormat="1" applyFont="1" applyFill="1" applyBorder="1" applyAlignment="1">
      <alignment horizontal="left" vertical="top" wrapText="1"/>
    </xf>
    <xf numFmtId="49" fontId="13" fillId="0" borderId="32" xfId="0" applyNumberFormat="1" applyFont="1" applyBorder="1" applyAlignment="1">
      <alignment horizontal="left" vertical="top" wrapText="1"/>
    </xf>
    <xf numFmtId="49" fontId="13" fillId="0" borderId="2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4" fillId="0" borderId="18" xfId="0" applyNumberFormat="1" applyFont="1" applyBorder="1" applyAlignment="1">
      <alignment horizontal="left" vertical="top" wrapText="1"/>
    </xf>
    <xf numFmtId="0" fontId="14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3" fillId="0" borderId="21" xfId="0" applyFont="1" applyBorder="1" applyAlignment="1">
      <alignment vertical="top"/>
    </xf>
    <xf numFmtId="49" fontId="13" fillId="0" borderId="21" xfId="0" applyNumberFormat="1" applyFont="1" applyBorder="1" applyAlignment="1">
      <alignment vertical="top"/>
    </xf>
    <xf numFmtId="0" fontId="14" fillId="0" borderId="21" xfId="0" applyNumberFormat="1" applyFont="1" applyBorder="1" applyAlignment="1">
      <alignment horizontal="left" vertical="top" wrapText="1"/>
    </xf>
    <xf numFmtId="0" fontId="14" fillId="0" borderId="21" xfId="0" applyNumberFormat="1" applyFont="1" applyBorder="1" applyAlignment="1">
      <alignment vertical="top" wrapText="1"/>
    </xf>
    <xf numFmtId="49" fontId="13" fillId="0" borderId="21" xfId="0" applyNumberFormat="1" applyFont="1" applyBorder="1" applyAlignment="1">
      <alignment horizontal="left" vertical="top" wrapText="1"/>
    </xf>
    <xf numFmtId="4" fontId="13" fillId="0" borderId="21" xfId="0" applyNumberFormat="1" applyFont="1" applyBorder="1" applyAlignment="1">
      <alignment vertical="top" shrinkToFit="1"/>
    </xf>
    <xf numFmtId="0" fontId="13" fillId="0" borderId="32" xfId="0" applyFont="1" applyBorder="1" applyAlignment="1">
      <alignment horizontal="left" vertical="top" shrinkToFit="1"/>
    </xf>
    <xf numFmtId="0" fontId="13" fillId="0" borderId="29" xfId="0" applyFont="1" applyBorder="1" applyAlignment="1">
      <alignment horizontal="left" vertical="top" shrinkToFit="1"/>
    </xf>
    <xf numFmtId="0" fontId="13" fillId="0" borderId="21" xfId="0" applyFont="1" applyBorder="1" applyAlignment="1">
      <alignment horizontal="left"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32</v>
      </c>
    </row>
    <row r="2" spans="1:7" ht="57.75" customHeight="1" x14ac:dyDescent="0.2">
      <c r="A2" s="129" t="s">
        <v>33</v>
      </c>
      <c r="B2" s="129"/>
      <c r="C2" s="129"/>
      <c r="D2" s="129"/>
      <c r="E2" s="129"/>
      <c r="F2" s="129"/>
      <c r="G2" s="12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  <headerFooter>
    <oddHeader>&amp;L&amp;"Calibri"&amp;10&amp;KF6A800Internal&amp;1#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39"/>
  <sheetViews>
    <sheetView showGridLines="0" topLeftCell="B1" zoomScaleNormal="100" zoomScaleSheetLayoutView="75" workbookViewId="0">
      <selection activeCell="C31" sqref="C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47" t="s">
        <v>31</v>
      </c>
      <c r="B1" s="158" t="s">
        <v>3</v>
      </c>
      <c r="C1" s="159"/>
      <c r="D1" s="159"/>
      <c r="E1" s="159"/>
      <c r="F1" s="159"/>
      <c r="G1" s="159"/>
      <c r="H1" s="159"/>
      <c r="I1" s="159"/>
      <c r="J1" s="160"/>
    </row>
    <row r="2" spans="1:15" ht="36" customHeight="1" x14ac:dyDescent="0.2">
      <c r="A2" s="2"/>
      <c r="B2" s="77" t="s">
        <v>19</v>
      </c>
      <c r="C2" s="78"/>
      <c r="D2" s="79" t="s">
        <v>40</v>
      </c>
      <c r="E2" s="164" t="s">
        <v>41</v>
      </c>
      <c r="F2" s="165"/>
      <c r="G2" s="165"/>
      <c r="H2" s="165"/>
      <c r="I2" s="165"/>
      <c r="J2" s="166"/>
      <c r="O2" s="1"/>
    </row>
    <row r="3" spans="1:15" ht="27" customHeight="1" x14ac:dyDescent="0.2">
      <c r="A3" s="2"/>
      <c r="B3" s="80" t="s">
        <v>38</v>
      </c>
      <c r="C3" s="78"/>
      <c r="D3" s="81" t="s">
        <v>35</v>
      </c>
      <c r="E3" s="167" t="s">
        <v>37</v>
      </c>
      <c r="F3" s="168"/>
      <c r="G3" s="168"/>
      <c r="H3" s="168"/>
      <c r="I3" s="168"/>
      <c r="J3" s="169"/>
    </row>
    <row r="4" spans="1:15" ht="23.25" customHeight="1" x14ac:dyDescent="0.2">
      <c r="A4" s="76">
        <v>3436362</v>
      </c>
      <c r="B4" s="82" t="s">
        <v>39</v>
      </c>
      <c r="C4" s="83"/>
      <c r="D4" s="84" t="s">
        <v>35</v>
      </c>
      <c r="E4" s="147" t="s">
        <v>36</v>
      </c>
      <c r="F4" s="148"/>
      <c r="G4" s="148"/>
      <c r="H4" s="148"/>
      <c r="I4" s="148"/>
      <c r="J4" s="149"/>
    </row>
    <row r="5" spans="1:15" ht="24" customHeight="1" x14ac:dyDescent="0.2">
      <c r="A5" s="2"/>
      <c r="B5" s="31" t="s">
        <v>18</v>
      </c>
      <c r="D5" s="152"/>
      <c r="E5" s="153"/>
      <c r="F5" s="153"/>
      <c r="G5" s="153"/>
      <c r="H5" s="18" t="s">
        <v>34</v>
      </c>
      <c r="I5" s="22"/>
      <c r="J5" s="8"/>
    </row>
    <row r="6" spans="1:15" ht="15.75" customHeight="1" x14ac:dyDescent="0.2">
      <c r="A6" s="2"/>
      <c r="B6" s="28"/>
      <c r="C6" s="55"/>
      <c r="D6" s="154"/>
      <c r="E6" s="155"/>
      <c r="F6" s="155"/>
      <c r="G6" s="155"/>
      <c r="H6" s="18" t="s">
        <v>29</v>
      </c>
      <c r="I6" s="22"/>
      <c r="J6" s="8"/>
    </row>
    <row r="7" spans="1:15" ht="15.75" customHeight="1" x14ac:dyDescent="0.2">
      <c r="A7" s="2"/>
      <c r="B7" s="29"/>
      <c r="C7" s="56"/>
      <c r="D7" s="53"/>
      <c r="E7" s="156"/>
      <c r="F7" s="157"/>
      <c r="G7" s="157"/>
      <c r="H7" s="24"/>
      <c r="I7" s="23"/>
      <c r="J7" s="34"/>
    </row>
    <row r="8" spans="1:15" ht="24" hidden="1" customHeight="1" x14ac:dyDescent="0.2">
      <c r="A8" s="2"/>
      <c r="B8" s="31" t="s">
        <v>16</v>
      </c>
      <c r="D8" s="51"/>
      <c r="H8" s="18" t="s">
        <v>34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29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15</v>
      </c>
      <c r="D11" s="171"/>
      <c r="E11" s="171"/>
      <c r="F11" s="171"/>
      <c r="G11" s="171"/>
      <c r="H11" s="18" t="s">
        <v>34</v>
      </c>
      <c r="I11" s="22"/>
      <c r="J11" s="8"/>
    </row>
    <row r="12" spans="1:15" ht="15.75" customHeight="1" x14ac:dyDescent="0.2">
      <c r="A12" s="2"/>
      <c r="B12" s="28"/>
      <c r="C12" s="55"/>
      <c r="D12" s="146"/>
      <c r="E12" s="146"/>
      <c r="F12" s="146"/>
      <c r="G12" s="146"/>
      <c r="H12" s="18" t="s">
        <v>29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150"/>
      <c r="F13" s="151"/>
      <c r="G13" s="151"/>
      <c r="H13" s="19"/>
      <c r="I13" s="23"/>
      <c r="J13" s="34"/>
    </row>
    <row r="14" spans="1:15" ht="24" customHeight="1" x14ac:dyDescent="0.2">
      <c r="A14" s="2"/>
      <c r="B14" s="43" t="s">
        <v>17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27</v>
      </c>
      <c r="C15" s="61"/>
      <c r="D15" s="54"/>
      <c r="E15" s="170"/>
      <c r="F15" s="170"/>
      <c r="G15" s="172"/>
      <c r="H15" s="172"/>
      <c r="I15" s="172" t="s">
        <v>26</v>
      </c>
      <c r="J15" s="173"/>
    </row>
    <row r="16" spans="1:15" ht="23.25" customHeight="1" x14ac:dyDescent="0.2">
      <c r="A16" s="96" t="s">
        <v>21</v>
      </c>
      <c r="B16" s="38" t="s">
        <v>21</v>
      </c>
      <c r="C16" s="62"/>
      <c r="D16" s="63"/>
      <c r="E16" s="135"/>
      <c r="F16" s="136"/>
      <c r="G16" s="135"/>
      <c r="H16" s="136"/>
      <c r="I16" s="135">
        <v>0</v>
      </c>
      <c r="J16" s="137"/>
    </row>
    <row r="17" spans="1:10" ht="23.25" customHeight="1" x14ac:dyDescent="0.2">
      <c r="A17" s="96" t="s">
        <v>22</v>
      </c>
      <c r="B17" s="38" t="s">
        <v>22</v>
      </c>
      <c r="C17" s="62"/>
      <c r="D17" s="63"/>
      <c r="E17" s="135"/>
      <c r="F17" s="136"/>
      <c r="G17" s="135"/>
      <c r="H17" s="136"/>
      <c r="I17" s="135">
        <v>0</v>
      </c>
      <c r="J17" s="137"/>
    </row>
    <row r="18" spans="1:10" ht="23.25" customHeight="1" x14ac:dyDescent="0.2">
      <c r="A18" s="96" t="s">
        <v>23</v>
      </c>
      <c r="B18" s="38" t="s">
        <v>23</v>
      </c>
      <c r="C18" s="62"/>
      <c r="D18" s="63"/>
      <c r="E18" s="135"/>
      <c r="F18" s="136"/>
      <c r="G18" s="135"/>
      <c r="H18" s="136"/>
      <c r="I18" s="135">
        <v>0</v>
      </c>
      <c r="J18" s="137"/>
    </row>
    <row r="19" spans="1:10" ht="23.25" customHeight="1" x14ac:dyDescent="0.2">
      <c r="A19" s="96" t="s">
        <v>45</v>
      </c>
      <c r="B19" s="38" t="s">
        <v>24</v>
      </c>
      <c r="C19" s="62"/>
      <c r="D19" s="63"/>
      <c r="E19" s="135"/>
      <c r="F19" s="136"/>
      <c r="G19" s="135"/>
      <c r="H19" s="136"/>
      <c r="I19" s="135">
        <v>0</v>
      </c>
      <c r="J19" s="137"/>
    </row>
    <row r="20" spans="1:10" ht="23.25" customHeight="1" x14ac:dyDescent="0.2">
      <c r="A20" s="96" t="s">
        <v>46</v>
      </c>
      <c r="B20" s="38" t="s">
        <v>25</v>
      </c>
      <c r="C20" s="62"/>
      <c r="D20" s="63"/>
      <c r="E20" s="135"/>
      <c r="F20" s="136"/>
      <c r="G20" s="135"/>
      <c r="H20" s="136"/>
      <c r="I20" s="135">
        <v>0</v>
      </c>
      <c r="J20" s="137"/>
    </row>
    <row r="21" spans="1:10" ht="23.25" customHeight="1" x14ac:dyDescent="0.2">
      <c r="A21" s="2"/>
      <c r="B21" s="48" t="s">
        <v>26</v>
      </c>
      <c r="C21" s="64"/>
      <c r="D21" s="65"/>
      <c r="E21" s="138"/>
      <c r="F21" s="174"/>
      <c r="G21" s="138"/>
      <c r="H21" s="174"/>
      <c r="I21" s="138">
        <f>SUM(I16:J20)</f>
        <v>0</v>
      </c>
      <c r="J21" s="139"/>
    </row>
    <row r="22" spans="1:10" ht="33" customHeight="1" x14ac:dyDescent="0.2">
      <c r="A22" s="2"/>
      <c r="B22" s="42" t="s">
        <v>28</v>
      </c>
      <c r="C22" s="62"/>
      <c r="D22" s="63"/>
      <c r="E22" s="66"/>
      <c r="F22" s="39"/>
      <c r="G22" s="33"/>
      <c r="H22" s="33"/>
      <c r="I22" s="33"/>
      <c r="J22" s="40"/>
    </row>
    <row r="23" spans="1:10" ht="21.75" customHeight="1" x14ac:dyDescent="0.2">
      <c r="A23" s="2"/>
      <c r="B23" s="38" t="s">
        <v>11</v>
      </c>
      <c r="C23" s="62"/>
      <c r="D23" s="63"/>
      <c r="E23" s="67">
        <v>15</v>
      </c>
      <c r="F23" s="39" t="s">
        <v>0</v>
      </c>
      <c r="G23" s="133">
        <v>0</v>
      </c>
      <c r="H23" s="134"/>
      <c r="I23" s="134"/>
      <c r="J23" s="40" t="str">
        <f t="shared" ref="J23:J28" si="0">Mena</f>
        <v>CZK</v>
      </c>
    </row>
    <row r="24" spans="1:10" ht="24" hidden="1" customHeight="1" x14ac:dyDescent="0.2">
      <c r="A24" s="2"/>
      <c r="B24" s="38" t="s">
        <v>12</v>
      </c>
      <c r="C24" s="62"/>
      <c r="D24" s="63"/>
      <c r="E24" s="67">
        <f>SazbaDPH1</f>
        <v>15</v>
      </c>
      <c r="F24" s="39" t="s">
        <v>0</v>
      </c>
      <c r="G24" s="131">
        <v>0</v>
      </c>
      <c r="H24" s="132"/>
      <c r="I24" s="132"/>
      <c r="J24" s="40" t="str">
        <f t="shared" si="0"/>
        <v>CZK</v>
      </c>
    </row>
    <row r="25" spans="1:10" ht="23.25" customHeight="1" x14ac:dyDescent="0.2">
      <c r="A25" s="2"/>
      <c r="B25" s="38" t="s">
        <v>13</v>
      </c>
      <c r="C25" s="62"/>
      <c r="D25" s="63"/>
      <c r="E25" s="67">
        <v>21</v>
      </c>
      <c r="F25" s="39" t="s">
        <v>0</v>
      </c>
      <c r="G25" s="133">
        <v>0</v>
      </c>
      <c r="H25" s="134"/>
      <c r="I25" s="134"/>
      <c r="J25" s="40" t="str">
        <f t="shared" si="0"/>
        <v>CZK</v>
      </c>
    </row>
    <row r="26" spans="1:10" ht="30" hidden="1" customHeight="1" x14ac:dyDescent="0.2">
      <c r="A26" s="2"/>
      <c r="B26" s="32" t="s">
        <v>14</v>
      </c>
      <c r="C26" s="68"/>
      <c r="D26" s="54"/>
      <c r="E26" s="69">
        <f>SazbaDPH2</f>
        <v>21</v>
      </c>
      <c r="F26" s="30" t="s">
        <v>0</v>
      </c>
      <c r="G26" s="161">
        <v>0</v>
      </c>
      <c r="H26" s="162"/>
      <c r="I26" s="162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163">
        <v>0</v>
      </c>
      <c r="H27" s="163"/>
      <c r="I27" s="163"/>
      <c r="J27" s="41" t="str">
        <f t="shared" si="0"/>
        <v>CZK</v>
      </c>
    </row>
    <row r="28" spans="1:10" ht="27" customHeight="1" thickBot="1" x14ac:dyDescent="0.25">
      <c r="A28" s="2"/>
      <c r="B28" s="87" t="s">
        <v>20</v>
      </c>
      <c r="C28" s="88"/>
      <c r="D28" s="88"/>
      <c r="E28" s="89"/>
      <c r="F28" s="90"/>
      <c r="G28" s="140">
        <v>0</v>
      </c>
      <c r="H28" s="141"/>
      <c r="I28" s="141"/>
      <c r="J28" s="91" t="str">
        <f t="shared" si="0"/>
        <v>CZK</v>
      </c>
    </row>
    <row r="29" spans="1:10" ht="17.25" hidden="1" customHeight="1" thickBot="1" x14ac:dyDescent="0.25">
      <c r="A29" s="2"/>
      <c r="B29" s="87" t="s">
        <v>30</v>
      </c>
      <c r="C29" s="92"/>
      <c r="D29" s="92"/>
      <c r="E29" s="92"/>
      <c r="F29" s="93"/>
      <c r="G29" s="140">
        <v>0</v>
      </c>
      <c r="H29" s="140"/>
      <c r="I29" s="140"/>
      <c r="J29" s="94" t="s">
        <v>42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10</v>
      </c>
      <c r="D32" s="73"/>
      <c r="E32" s="73"/>
      <c r="F32" s="15" t="s">
        <v>9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42"/>
      <c r="E34" s="143"/>
      <c r="G34" s="144"/>
      <c r="H34" s="145"/>
      <c r="I34" s="145"/>
      <c r="J34" s="25"/>
    </row>
    <row r="35" spans="1:10" ht="12.75" customHeight="1" x14ac:dyDescent="0.2">
      <c r="A35" s="2"/>
      <c r="B35" s="2"/>
      <c r="D35" s="130" t="s">
        <v>1</v>
      </c>
      <c r="E35" s="130"/>
      <c r="H35" s="10" t="s">
        <v>2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x14ac:dyDescent="0.2">
      <c r="F37" s="85"/>
      <c r="G37" s="85"/>
      <c r="H37" s="85"/>
      <c r="I37" s="85"/>
      <c r="J37" s="86"/>
    </row>
    <row r="38" spans="1:10" x14ac:dyDescent="0.2">
      <c r="F38" s="85"/>
      <c r="G38" s="85"/>
      <c r="H38" s="85"/>
      <c r="I38" s="85"/>
      <c r="J38" s="86"/>
    </row>
    <row r="39" spans="1:10" x14ac:dyDescent="0.2">
      <c r="F39" s="85"/>
      <c r="G39" s="85"/>
      <c r="H39" s="85"/>
      <c r="I39" s="85"/>
      <c r="J39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&amp;L&amp;"Calibri"&amp;10&amp;KF6A800Internal&amp;1#</oddHeader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75" t="s">
        <v>5</v>
      </c>
      <c r="B1" s="175"/>
      <c r="C1" s="176"/>
      <c r="D1" s="175"/>
      <c r="E1" s="175"/>
      <c r="F1" s="175"/>
      <c r="G1" s="175"/>
    </row>
    <row r="2" spans="1:7" ht="24.95" customHeight="1" x14ac:dyDescent="0.2">
      <c r="A2" s="50" t="s">
        <v>6</v>
      </c>
      <c r="B2" s="49"/>
      <c r="C2" s="177"/>
      <c r="D2" s="177"/>
      <c r="E2" s="177"/>
      <c r="F2" s="177"/>
      <c r="G2" s="178"/>
    </row>
    <row r="3" spans="1:7" ht="24.95" customHeight="1" x14ac:dyDescent="0.2">
      <c r="A3" s="50" t="s">
        <v>7</v>
      </c>
      <c r="B3" s="49"/>
      <c r="C3" s="177"/>
      <c r="D3" s="177"/>
      <c r="E3" s="177"/>
      <c r="F3" s="177"/>
      <c r="G3" s="178"/>
    </row>
    <row r="4" spans="1:7" ht="24.95" customHeight="1" x14ac:dyDescent="0.2">
      <c r="A4" s="50" t="s">
        <v>8</v>
      </c>
      <c r="B4" s="49"/>
      <c r="C4" s="177"/>
      <c r="D4" s="177"/>
      <c r="E4" s="177"/>
      <c r="F4" s="177"/>
      <c r="G4" s="17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Header>&amp;L&amp;"Calibri"&amp;10&amp;KF6A800Internal&amp;1#</oddHeader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Q5000"/>
  <sheetViews>
    <sheetView tabSelected="1" workbookViewId="0">
      <pane ySplit="7" topLeftCell="A8" activePane="bottomLeft" state="frozen"/>
      <selection pane="bottomLeft" activeCell="A2" sqref="A2"/>
    </sheetView>
  </sheetViews>
  <sheetFormatPr defaultRowHeight="12.75" outlineLevelRow="1" x14ac:dyDescent="0.2"/>
  <cols>
    <col min="1" max="1" width="3.42578125" customWidth="1"/>
    <col min="2" max="2" width="12.7109375" style="95" customWidth="1"/>
    <col min="3" max="3" width="38.28515625" style="9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12" max="12" width="0" hidden="1" customWidth="1"/>
    <col min="14" max="24" width="0" hidden="1" customWidth="1"/>
  </cols>
  <sheetData>
    <row r="1" spans="1:43" ht="15.75" customHeight="1" x14ac:dyDescent="0.25">
      <c r="A1" s="181" t="s">
        <v>95</v>
      </c>
      <c r="B1" s="181"/>
      <c r="C1" s="181"/>
      <c r="D1" s="181"/>
      <c r="E1" s="181"/>
      <c r="F1" s="181"/>
      <c r="G1" s="181"/>
      <c r="P1" t="s">
        <v>47</v>
      </c>
    </row>
    <row r="2" spans="1:43" ht="25.15" customHeight="1" x14ac:dyDescent="0.2">
      <c r="A2" s="97" t="s">
        <v>6</v>
      </c>
      <c r="B2" s="49" t="s">
        <v>40</v>
      </c>
      <c r="C2" s="182" t="s">
        <v>41</v>
      </c>
      <c r="D2" s="183"/>
      <c r="E2" s="183"/>
      <c r="F2" s="183"/>
      <c r="G2" s="184"/>
      <c r="P2" t="s">
        <v>48</v>
      </c>
    </row>
    <row r="3" spans="1:43" ht="25.15" customHeight="1" x14ac:dyDescent="0.2">
      <c r="A3" s="97" t="s">
        <v>7</v>
      </c>
      <c r="B3" s="49" t="s">
        <v>35</v>
      </c>
      <c r="C3" s="182" t="s">
        <v>37</v>
      </c>
      <c r="D3" s="183"/>
      <c r="E3" s="183"/>
      <c r="F3" s="183"/>
      <c r="G3" s="184"/>
      <c r="L3" s="95" t="s">
        <v>48</v>
      </c>
      <c r="P3" t="s">
        <v>49</v>
      </c>
    </row>
    <row r="4" spans="1:43" ht="25.15" customHeight="1" x14ac:dyDescent="0.2">
      <c r="A4" s="98" t="s">
        <v>8</v>
      </c>
      <c r="B4" s="99" t="s">
        <v>35</v>
      </c>
      <c r="C4" s="185" t="s">
        <v>36</v>
      </c>
      <c r="D4" s="186"/>
      <c r="E4" s="186"/>
      <c r="F4" s="186"/>
      <c r="G4" s="187"/>
      <c r="P4" t="s">
        <v>50</v>
      </c>
    </row>
    <row r="5" spans="1:43" x14ac:dyDescent="0.2">
      <c r="D5" s="10"/>
    </row>
    <row r="6" spans="1:43" x14ac:dyDescent="0.2">
      <c r="A6" s="101" t="s">
        <v>51</v>
      </c>
      <c r="B6" s="103" t="s">
        <v>52</v>
      </c>
      <c r="C6" s="103" t="s">
        <v>53</v>
      </c>
      <c r="D6" s="102" t="s">
        <v>54</v>
      </c>
      <c r="E6" s="101" t="s">
        <v>55</v>
      </c>
      <c r="F6" s="100" t="s">
        <v>56</v>
      </c>
      <c r="G6" s="101" t="s">
        <v>26</v>
      </c>
    </row>
    <row r="7" spans="1:43" hidden="1" x14ac:dyDescent="0.2">
      <c r="A7" s="3"/>
      <c r="B7" s="4"/>
      <c r="C7" s="4"/>
      <c r="D7" s="6"/>
      <c r="E7" s="105"/>
      <c r="F7" s="106"/>
      <c r="G7" s="106"/>
    </row>
    <row r="8" spans="1:43" x14ac:dyDescent="0.2">
      <c r="A8" s="109" t="s">
        <v>58</v>
      </c>
      <c r="B8" s="110" t="s">
        <v>43</v>
      </c>
      <c r="C8" s="124" t="s">
        <v>44</v>
      </c>
      <c r="D8" s="111"/>
      <c r="E8" s="112"/>
      <c r="F8" s="113"/>
      <c r="G8" s="114">
        <f>SUMIF(P9:P35,"&lt;&gt;NOR",G9:G35)</f>
        <v>0</v>
      </c>
      <c r="P8" t="s">
        <v>59</v>
      </c>
    </row>
    <row r="9" spans="1:43" outlineLevel="1" x14ac:dyDescent="0.2">
      <c r="A9" s="119">
        <v>1</v>
      </c>
      <c r="B9" s="120"/>
      <c r="C9" s="125" t="s">
        <v>60</v>
      </c>
      <c r="D9" s="194" t="s">
        <v>61</v>
      </c>
      <c r="E9" s="121">
        <v>55</v>
      </c>
      <c r="F9" s="122"/>
      <c r="G9" s="123">
        <f t="shared" ref="G9:G16" si="0">ROUND(E9*F9,2)</f>
        <v>0</v>
      </c>
      <c r="H9" s="104"/>
      <c r="I9" s="104"/>
      <c r="J9" s="104"/>
      <c r="K9" s="104"/>
      <c r="L9" s="104"/>
      <c r="M9" s="104"/>
      <c r="N9" s="104"/>
      <c r="O9" s="104"/>
      <c r="P9" s="104" t="s">
        <v>62</v>
      </c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</row>
    <row r="10" spans="1:43" outlineLevel="1" x14ac:dyDescent="0.2">
      <c r="A10" s="119">
        <v>2</v>
      </c>
      <c r="B10" s="120"/>
      <c r="C10" s="125" t="s">
        <v>63</v>
      </c>
      <c r="D10" s="194" t="s">
        <v>61</v>
      </c>
      <c r="E10" s="121">
        <v>45</v>
      </c>
      <c r="F10" s="122"/>
      <c r="G10" s="123">
        <f t="shared" si="0"/>
        <v>0</v>
      </c>
      <c r="H10" s="104"/>
      <c r="I10" s="104"/>
      <c r="J10" s="104"/>
      <c r="K10" s="104"/>
      <c r="L10" s="104"/>
      <c r="M10" s="104"/>
      <c r="N10" s="104"/>
      <c r="O10" s="104"/>
      <c r="P10" s="104" t="s">
        <v>62</v>
      </c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</row>
    <row r="11" spans="1:43" outlineLevel="1" x14ac:dyDescent="0.2">
      <c r="A11" s="119">
        <v>3</v>
      </c>
      <c r="B11" s="120"/>
      <c r="C11" s="125" t="s">
        <v>64</v>
      </c>
      <c r="D11" s="194" t="s">
        <v>61</v>
      </c>
      <c r="E11" s="122">
        <v>45</v>
      </c>
      <c r="F11" s="122"/>
      <c r="G11" s="123">
        <f t="shared" si="0"/>
        <v>0</v>
      </c>
      <c r="H11" s="104"/>
      <c r="I11" s="104"/>
      <c r="J11" s="104"/>
      <c r="K11" s="104"/>
      <c r="L11" s="104"/>
      <c r="M11" s="104"/>
      <c r="N11" s="104"/>
      <c r="O11" s="104"/>
      <c r="P11" s="104" t="s">
        <v>62</v>
      </c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</row>
    <row r="12" spans="1:43" outlineLevel="1" x14ac:dyDescent="0.2">
      <c r="A12" s="119">
        <v>4</v>
      </c>
      <c r="B12" s="120"/>
      <c r="C12" s="125" t="s">
        <v>65</v>
      </c>
      <c r="D12" s="194" t="s">
        <v>66</v>
      </c>
      <c r="E12" s="122">
        <v>74</v>
      </c>
      <c r="F12" s="122"/>
      <c r="G12" s="123">
        <f t="shared" si="0"/>
        <v>0</v>
      </c>
      <c r="H12" s="104"/>
      <c r="I12" s="104"/>
      <c r="J12" s="104"/>
      <c r="K12" s="104"/>
      <c r="L12" s="104"/>
      <c r="M12" s="104"/>
      <c r="N12" s="104"/>
      <c r="O12" s="104"/>
      <c r="P12" s="104" t="s">
        <v>62</v>
      </c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</row>
    <row r="13" spans="1:43" outlineLevel="1" x14ac:dyDescent="0.2">
      <c r="A13" s="119">
        <v>5</v>
      </c>
      <c r="B13" s="120"/>
      <c r="C13" s="125" t="s">
        <v>67</v>
      </c>
      <c r="D13" s="194" t="s">
        <v>68</v>
      </c>
      <c r="E13" s="122">
        <v>1.6</v>
      </c>
      <c r="F13" s="122"/>
      <c r="G13" s="123">
        <f t="shared" si="0"/>
        <v>0</v>
      </c>
      <c r="H13" s="104"/>
      <c r="I13" s="104"/>
      <c r="J13" s="104"/>
      <c r="K13" s="104"/>
      <c r="L13" s="104"/>
      <c r="M13" s="104"/>
      <c r="N13" s="104"/>
      <c r="O13" s="104"/>
      <c r="P13" s="104" t="s">
        <v>62</v>
      </c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</row>
    <row r="14" spans="1:43" outlineLevel="1" x14ac:dyDescent="0.2">
      <c r="A14" s="119">
        <v>6</v>
      </c>
      <c r="B14" s="120"/>
      <c r="C14" s="125" t="s">
        <v>69</v>
      </c>
      <c r="D14" s="194" t="s">
        <v>70</v>
      </c>
      <c r="E14" s="122">
        <v>74</v>
      </c>
      <c r="F14" s="122"/>
      <c r="G14" s="123">
        <f t="shared" si="0"/>
        <v>0</v>
      </c>
      <c r="H14" s="104"/>
      <c r="I14" s="104"/>
      <c r="J14" s="104"/>
      <c r="K14" s="104"/>
      <c r="L14" s="104"/>
      <c r="M14" s="104"/>
      <c r="N14" s="104"/>
      <c r="O14" s="104"/>
      <c r="P14" s="104" t="s">
        <v>62</v>
      </c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</row>
    <row r="15" spans="1:43" outlineLevel="1" x14ac:dyDescent="0.2">
      <c r="A15" s="119">
        <v>7</v>
      </c>
      <c r="B15" s="120"/>
      <c r="C15" s="125" t="s">
        <v>71</v>
      </c>
      <c r="D15" s="194" t="s">
        <v>61</v>
      </c>
      <c r="E15" s="122">
        <v>3</v>
      </c>
      <c r="F15" s="122"/>
      <c r="G15" s="123">
        <f t="shared" si="0"/>
        <v>0</v>
      </c>
      <c r="H15" s="104"/>
      <c r="I15" s="104"/>
      <c r="J15" s="104"/>
      <c r="K15" s="104"/>
      <c r="L15" s="104"/>
      <c r="M15" s="104"/>
      <c r="N15" s="104"/>
      <c r="O15" s="104"/>
      <c r="P15" s="104" t="s">
        <v>62</v>
      </c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</row>
    <row r="16" spans="1:43" ht="22.5" outlineLevel="1" x14ac:dyDescent="0.2">
      <c r="A16" s="115">
        <v>8</v>
      </c>
      <c r="B16" s="116"/>
      <c r="C16" s="126" t="s">
        <v>72</v>
      </c>
      <c r="D16" s="195" t="s">
        <v>70</v>
      </c>
      <c r="E16" s="117">
        <v>1</v>
      </c>
      <c r="F16" s="117"/>
      <c r="G16" s="118">
        <f t="shared" si="0"/>
        <v>0</v>
      </c>
      <c r="H16" s="104"/>
      <c r="I16" s="104"/>
      <c r="J16" s="104"/>
      <c r="K16" s="104"/>
      <c r="L16" s="104"/>
      <c r="M16" s="104"/>
      <c r="N16" s="104"/>
      <c r="O16" s="104"/>
      <c r="P16" s="104" t="s">
        <v>62</v>
      </c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</row>
    <row r="17" spans="1:43" outlineLevel="1" x14ac:dyDescent="0.2">
      <c r="A17" s="107"/>
      <c r="B17" s="108"/>
      <c r="C17" s="179" t="s">
        <v>73</v>
      </c>
      <c r="D17" s="180"/>
      <c r="E17" s="180"/>
      <c r="F17" s="180"/>
      <c r="G17" s="180"/>
      <c r="H17" s="104"/>
      <c r="I17" s="104"/>
      <c r="J17" s="104"/>
      <c r="K17" s="104"/>
      <c r="L17" s="104"/>
      <c r="M17" s="104"/>
      <c r="N17" s="104"/>
      <c r="O17" s="104"/>
      <c r="P17" s="104" t="s">
        <v>74</v>
      </c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</row>
    <row r="18" spans="1:43" outlineLevel="1" x14ac:dyDescent="0.2">
      <c r="A18" s="119">
        <v>9</v>
      </c>
      <c r="B18" s="120"/>
      <c r="C18" s="125" t="s">
        <v>75</v>
      </c>
      <c r="D18" s="194" t="s">
        <v>70</v>
      </c>
      <c r="E18" s="122">
        <v>2</v>
      </c>
      <c r="F18" s="122"/>
      <c r="G18" s="123">
        <f t="shared" ref="G18:G30" si="1">ROUND(E18*F18,2)</f>
        <v>0</v>
      </c>
      <c r="H18" s="104"/>
      <c r="I18" s="104"/>
      <c r="J18" s="104"/>
      <c r="K18" s="104"/>
      <c r="L18" s="104"/>
      <c r="M18" s="104"/>
      <c r="N18" s="104"/>
      <c r="O18" s="104"/>
      <c r="P18" s="104" t="s">
        <v>62</v>
      </c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</row>
    <row r="19" spans="1:43" outlineLevel="1" x14ac:dyDescent="0.2">
      <c r="A19" s="119">
        <v>10</v>
      </c>
      <c r="B19" s="120"/>
      <c r="C19" s="125" t="s">
        <v>76</v>
      </c>
      <c r="D19" s="194" t="s">
        <v>77</v>
      </c>
      <c r="E19" s="122">
        <v>2</v>
      </c>
      <c r="F19" s="122"/>
      <c r="G19" s="123">
        <f t="shared" si="1"/>
        <v>0</v>
      </c>
      <c r="H19" s="104"/>
      <c r="I19" s="104"/>
      <c r="J19" s="104"/>
      <c r="K19" s="104"/>
      <c r="L19" s="104"/>
      <c r="M19" s="104"/>
      <c r="N19" s="104"/>
      <c r="O19" s="104"/>
      <c r="P19" s="104" t="s">
        <v>62</v>
      </c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</row>
    <row r="20" spans="1:43" outlineLevel="1" x14ac:dyDescent="0.2">
      <c r="A20" s="119">
        <v>11</v>
      </c>
      <c r="B20" s="120"/>
      <c r="C20" s="125" t="s">
        <v>78</v>
      </c>
      <c r="D20" s="194" t="s">
        <v>77</v>
      </c>
      <c r="E20" s="122">
        <v>4</v>
      </c>
      <c r="F20" s="122"/>
      <c r="G20" s="123">
        <f t="shared" si="1"/>
        <v>0</v>
      </c>
      <c r="H20" s="104"/>
      <c r="I20" s="104"/>
      <c r="J20" s="104"/>
      <c r="K20" s="104"/>
      <c r="L20" s="104"/>
      <c r="M20" s="104"/>
      <c r="N20" s="104"/>
      <c r="O20" s="104"/>
      <c r="P20" s="104" t="s">
        <v>62</v>
      </c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</row>
    <row r="21" spans="1:43" outlineLevel="1" x14ac:dyDescent="0.2">
      <c r="A21" s="119">
        <v>12</v>
      </c>
      <c r="B21" s="120"/>
      <c r="C21" s="125" t="s">
        <v>79</v>
      </c>
      <c r="D21" s="194" t="s">
        <v>77</v>
      </c>
      <c r="E21" s="122">
        <v>2</v>
      </c>
      <c r="F21" s="122"/>
      <c r="G21" s="123">
        <f t="shared" si="1"/>
        <v>0</v>
      </c>
      <c r="H21" s="104"/>
      <c r="I21" s="104"/>
      <c r="J21" s="104"/>
      <c r="K21" s="104"/>
      <c r="L21" s="104"/>
      <c r="M21" s="104"/>
      <c r="N21" s="104"/>
      <c r="O21" s="104"/>
      <c r="P21" s="104" t="s">
        <v>62</v>
      </c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</row>
    <row r="22" spans="1:43" outlineLevel="1" x14ac:dyDescent="0.2">
      <c r="A22" s="119">
        <v>13</v>
      </c>
      <c r="B22" s="120"/>
      <c r="C22" s="125" t="s">
        <v>80</v>
      </c>
      <c r="D22" s="194" t="s">
        <v>61</v>
      </c>
      <c r="E22" s="122">
        <v>145</v>
      </c>
      <c r="F22" s="122"/>
      <c r="G22" s="123">
        <f t="shared" si="1"/>
        <v>0</v>
      </c>
      <c r="H22" s="104"/>
      <c r="I22" s="104"/>
      <c r="J22" s="104"/>
      <c r="K22" s="104"/>
      <c r="L22" s="104"/>
      <c r="M22" s="104"/>
      <c r="N22" s="104"/>
      <c r="O22" s="104"/>
      <c r="P22" s="104" t="s">
        <v>62</v>
      </c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</row>
    <row r="23" spans="1:43" ht="22.5" outlineLevel="1" x14ac:dyDescent="0.2">
      <c r="A23" s="119">
        <v>14</v>
      </c>
      <c r="B23" s="120"/>
      <c r="C23" s="125" t="s">
        <v>81</v>
      </c>
      <c r="D23" s="194" t="s">
        <v>82</v>
      </c>
      <c r="E23" s="122">
        <v>145</v>
      </c>
      <c r="F23" s="122"/>
      <c r="G23" s="123">
        <f t="shared" si="1"/>
        <v>0</v>
      </c>
      <c r="H23" s="104"/>
      <c r="I23" s="104"/>
      <c r="J23" s="104"/>
      <c r="K23" s="104"/>
      <c r="L23" s="104"/>
      <c r="M23" s="104"/>
      <c r="N23" s="104"/>
      <c r="O23" s="104"/>
      <c r="P23" s="104" t="s">
        <v>62</v>
      </c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</row>
    <row r="24" spans="1:43" outlineLevel="1" x14ac:dyDescent="0.2">
      <c r="A24" s="119">
        <v>15</v>
      </c>
      <c r="B24" s="120"/>
      <c r="C24" s="125" t="s">
        <v>83</v>
      </c>
      <c r="D24" s="194" t="s">
        <v>61</v>
      </c>
      <c r="E24" s="122">
        <v>145</v>
      </c>
      <c r="F24" s="122"/>
      <c r="G24" s="123">
        <f t="shared" si="1"/>
        <v>0</v>
      </c>
      <c r="H24" s="104"/>
      <c r="I24" s="104"/>
      <c r="J24" s="104"/>
      <c r="K24" s="104"/>
      <c r="L24" s="104"/>
      <c r="M24" s="104"/>
      <c r="N24" s="104"/>
      <c r="O24" s="104"/>
      <c r="P24" s="104" t="s">
        <v>62</v>
      </c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</row>
    <row r="25" spans="1:43" outlineLevel="1" x14ac:dyDescent="0.2">
      <c r="A25" s="119">
        <v>16</v>
      </c>
      <c r="B25" s="120"/>
      <c r="C25" s="125" t="s">
        <v>84</v>
      </c>
      <c r="D25" s="194" t="s">
        <v>77</v>
      </c>
      <c r="E25" s="122">
        <v>1</v>
      </c>
      <c r="F25" s="122"/>
      <c r="G25" s="123">
        <f t="shared" si="1"/>
        <v>0</v>
      </c>
      <c r="H25" s="104"/>
      <c r="I25" s="104"/>
      <c r="J25" s="104"/>
      <c r="K25" s="104"/>
      <c r="L25" s="104"/>
      <c r="M25" s="104"/>
      <c r="N25" s="104"/>
      <c r="O25" s="104"/>
      <c r="P25" s="104" t="s">
        <v>62</v>
      </c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</row>
    <row r="26" spans="1:43" outlineLevel="1" x14ac:dyDescent="0.2">
      <c r="A26" s="119">
        <v>17</v>
      </c>
      <c r="B26" s="120"/>
      <c r="C26" s="125" t="s">
        <v>85</v>
      </c>
      <c r="D26" s="194" t="s">
        <v>77</v>
      </c>
      <c r="E26" s="122">
        <v>1</v>
      </c>
      <c r="F26" s="122"/>
      <c r="G26" s="123">
        <f t="shared" si="1"/>
        <v>0</v>
      </c>
      <c r="H26" s="104"/>
      <c r="I26" s="104"/>
      <c r="J26" s="104"/>
      <c r="K26" s="104"/>
      <c r="L26" s="104"/>
      <c r="M26" s="104"/>
      <c r="N26" s="104"/>
      <c r="O26" s="104"/>
      <c r="P26" s="104" t="s">
        <v>62</v>
      </c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</row>
    <row r="27" spans="1:43" outlineLevel="1" x14ac:dyDescent="0.2">
      <c r="A27" s="119">
        <v>18</v>
      </c>
      <c r="B27" s="120"/>
      <c r="C27" s="125" t="s">
        <v>86</v>
      </c>
      <c r="D27" s="194" t="s">
        <v>77</v>
      </c>
      <c r="E27" s="122">
        <v>1</v>
      </c>
      <c r="F27" s="122"/>
      <c r="G27" s="123">
        <f t="shared" si="1"/>
        <v>0</v>
      </c>
      <c r="H27" s="104"/>
      <c r="I27" s="104"/>
      <c r="J27" s="104"/>
      <c r="K27" s="104"/>
      <c r="L27" s="104"/>
      <c r="M27" s="104"/>
      <c r="N27" s="104"/>
      <c r="O27" s="104"/>
      <c r="P27" s="104" t="s">
        <v>62</v>
      </c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</row>
    <row r="28" spans="1:43" outlineLevel="1" x14ac:dyDescent="0.2">
      <c r="A28" s="119">
        <v>19</v>
      </c>
      <c r="B28" s="120"/>
      <c r="C28" s="125" t="s">
        <v>87</v>
      </c>
      <c r="D28" s="194" t="s">
        <v>77</v>
      </c>
      <c r="E28" s="122">
        <v>1</v>
      </c>
      <c r="F28" s="122"/>
      <c r="G28" s="123">
        <f t="shared" si="1"/>
        <v>0</v>
      </c>
      <c r="H28" s="104"/>
      <c r="I28" s="104"/>
      <c r="J28" s="104"/>
      <c r="K28" s="104"/>
      <c r="L28" s="104"/>
      <c r="M28" s="104"/>
      <c r="N28" s="104"/>
      <c r="O28" s="104"/>
      <c r="P28" s="104" t="s">
        <v>62</v>
      </c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</row>
    <row r="29" spans="1:43" outlineLevel="1" x14ac:dyDescent="0.2">
      <c r="A29" s="119">
        <v>20</v>
      </c>
      <c r="B29" s="120"/>
      <c r="C29" s="125" t="s">
        <v>88</v>
      </c>
      <c r="D29" s="194" t="s">
        <v>77</v>
      </c>
      <c r="E29" s="122">
        <v>1</v>
      </c>
      <c r="F29" s="122"/>
      <c r="G29" s="123">
        <f t="shared" si="1"/>
        <v>0</v>
      </c>
      <c r="H29" s="104"/>
      <c r="I29" s="104"/>
      <c r="J29" s="104"/>
      <c r="K29" s="104"/>
      <c r="L29" s="104"/>
      <c r="M29" s="104"/>
      <c r="N29" s="104"/>
      <c r="O29" s="104"/>
      <c r="P29" s="104" t="s">
        <v>89</v>
      </c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</row>
    <row r="30" spans="1:43" outlineLevel="1" x14ac:dyDescent="0.2">
      <c r="A30" s="115">
        <v>21</v>
      </c>
      <c r="B30" s="116"/>
      <c r="C30" s="126" t="s">
        <v>90</v>
      </c>
      <c r="D30" s="195" t="s">
        <v>66</v>
      </c>
      <c r="E30" s="117">
        <v>1</v>
      </c>
      <c r="F30" s="117"/>
      <c r="G30" s="118">
        <f t="shared" si="1"/>
        <v>0</v>
      </c>
      <c r="H30" s="104"/>
      <c r="I30" s="104"/>
      <c r="J30" s="104"/>
      <c r="K30" s="104"/>
      <c r="L30" s="104"/>
      <c r="M30" s="104"/>
      <c r="N30" s="104"/>
      <c r="O30" s="104"/>
      <c r="P30" s="104" t="s">
        <v>62</v>
      </c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</row>
    <row r="31" spans="1:43" outlineLevel="1" x14ac:dyDescent="0.2">
      <c r="A31" s="188"/>
      <c r="B31" s="189"/>
      <c r="C31" s="190" t="s">
        <v>91</v>
      </c>
      <c r="D31" s="191"/>
      <c r="E31" s="191"/>
      <c r="F31" s="191"/>
      <c r="G31" s="191"/>
      <c r="H31" s="104"/>
      <c r="I31" s="104"/>
      <c r="J31" s="104"/>
      <c r="K31" s="104"/>
      <c r="L31" s="104"/>
      <c r="M31" s="104"/>
      <c r="N31" s="104"/>
      <c r="O31" s="104"/>
      <c r="P31" s="104" t="s">
        <v>74</v>
      </c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</row>
    <row r="32" spans="1:43" outlineLevel="1" x14ac:dyDescent="0.2">
      <c r="A32" s="188">
        <v>22</v>
      </c>
      <c r="B32" s="189"/>
      <c r="C32" s="192" t="s">
        <v>92</v>
      </c>
      <c r="D32" s="196" t="s">
        <v>66</v>
      </c>
      <c r="E32" s="193">
        <v>1</v>
      </c>
      <c r="F32" s="193"/>
      <c r="G32" s="193">
        <f>ROUND(E32*F32,2)</f>
        <v>0</v>
      </c>
      <c r="H32" s="104"/>
      <c r="I32" s="104"/>
      <c r="J32" s="104"/>
      <c r="K32" s="104"/>
      <c r="L32" s="104"/>
      <c r="M32" s="104"/>
      <c r="N32" s="104"/>
      <c r="O32" s="104"/>
      <c r="P32" s="104" t="s">
        <v>62</v>
      </c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</row>
    <row r="33" spans="1:43" outlineLevel="1" x14ac:dyDescent="0.2">
      <c r="A33" s="188"/>
      <c r="B33" s="189"/>
      <c r="C33" s="190" t="s">
        <v>91</v>
      </c>
      <c r="D33" s="191"/>
      <c r="E33" s="191"/>
      <c r="F33" s="191"/>
      <c r="G33" s="191"/>
      <c r="H33" s="104"/>
      <c r="I33" s="104"/>
      <c r="J33" s="104"/>
      <c r="K33" s="104"/>
      <c r="L33" s="104"/>
      <c r="M33" s="104"/>
      <c r="N33" s="104"/>
      <c r="O33" s="104"/>
      <c r="P33" s="104" t="s">
        <v>74</v>
      </c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</row>
    <row r="34" spans="1:43" outlineLevel="1" x14ac:dyDescent="0.2">
      <c r="A34" s="188">
        <v>23</v>
      </c>
      <c r="B34" s="189"/>
      <c r="C34" s="192" t="s">
        <v>93</v>
      </c>
      <c r="D34" s="196" t="s">
        <v>66</v>
      </c>
      <c r="E34" s="193">
        <v>1</v>
      </c>
      <c r="F34" s="193"/>
      <c r="G34" s="193">
        <f>ROUND(E34*F34,2)</f>
        <v>0</v>
      </c>
      <c r="H34" s="104"/>
      <c r="I34" s="104"/>
      <c r="J34" s="104"/>
      <c r="K34" s="104"/>
      <c r="L34" s="104"/>
      <c r="M34" s="104"/>
      <c r="N34" s="104"/>
      <c r="O34" s="104"/>
      <c r="P34" s="104" t="s">
        <v>62</v>
      </c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</row>
    <row r="35" spans="1:43" outlineLevel="1" x14ac:dyDescent="0.2">
      <c r="A35" s="188"/>
      <c r="B35" s="189"/>
      <c r="C35" s="190" t="s">
        <v>91</v>
      </c>
      <c r="D35" s="191"/>
      <c r="E35" s="191"/>
      <c r="F35" s="191"/>
      <c r="G35" s="191"/>
      <c r="H35" s="104"/>
      <c r="I35" s="104"/>
      <c r="J35" s="104"/>
      <c r="K35" s="104"/>
      <c r="L35" s="104"/>
      <c r="M35" s="104"/>
      <c r="N35" s="104"/>
      <c r="O35" s="104"/>
      <c r="P35" s="104" t="s">
        <v>74</v>
      </c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</row>
    <row r="36" spans="1:43" x14ac:dyDescent="0.2">
      <c r="A36" s="3"/>
      <c r="B36" s="4"/>
      <c r="C36" s="127"/>
      <c r="D36" s="6"/>
      <c r="E36" s="3"/>
      <c r="F36" s="3"/>
      <c r="G36" s="3"/>
      <c r="N36">
        <v>15</v>
      </c>
      <c r="O36">
        <v>21</v>
      </c>
      <c r="P36" t="s">
        <v>57</v>
      </c>
    </row>
    <row r="37" spans="1:43" x14ac:dyDescent="0.2">
      <c r="C37" s="128"/>
      <c r="D37" s="10"/>
      <c r="P37" t="s">
        <v>94</v>
      </c>
    </row>
    <row r="38" spans="1:43" x14ac:dyDescent="0.2">
      <c r="D38" s="10"/>
    </row>
    <row r="39" spans="1:43" x14ac:dyDescent="0.2">
      <c r="D39" s="10"/>
    </row>
    <row r="40" spans="1:43" x14ac:dyDescent="0.2">
      <c r="D40" s="10"/>
    </row>
    <row r="41" spans="1:43" x14ac:dyDescent="0.2">
      <c r="D41" s="10"/>
    </row>
    <row r="42" spans="1:43" x14ac:dyDescent="0.2">
      <c r="D42" s="10"/>
    </row>
    <row r="43" spans="1:43" x14ac:dyDescent="0.2">
      <c r="D43" s="10"/>
    </row>
    <row r="44" spans="1:43" x14ac:dyDescent="0.2">
      <c r="D44" s="10"/>
    </row>
    <row r="45" spans="1:43" x14ac:dyDescent="0.2">
      <c r="D45" s="10"/>
    </row>
    <row r="46" spans="1:43" x14ac:dyDescent="0.2">
      <c r="D46" s="10"/>
    </row>
    <row r="47" spans="1:43" x14ac:dyDescent="0.2">
      <c r="D47" s="10"/>
    </row>
    <row r="48" spans="1:4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8">
    <mergeCell ref="C33:G33"/>
    <mergeCell ref="C35:G35"/>
    <mergeCell ref="A1:G1"/>
    <mergeCell ref="C2:G2"/>
    <mergeCell ref="C3:G3"/>
    <mergeCell ref="C4:G4"/>
    <mergeCell ref="C17:G17"/>
    <mergeCell ref="C31:G31"/>
  </mergeCells>
  <pageMargins left="0.59055118110236204" right="0.196850393700787" top="0.78740157499999996" bottom="0.78740157499999996" header="0.3" footer="0.3"/>
  <pageSetup orientation="portrait" r:id="rId1"/>
  <headerFooter>
    <oddHeader>&amp;L&amp;"Calibri"&amp;10&amp;KF6A800Internal&amp;1#</oddHead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01 01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Sicha, Jiri</dc:creator>
  <cp:lastModifiedBy>Mach, Tomas</cp:lastModifiedBy>
  <cp:lastPrinted>2019-03-19T12:27:02Z</cp:lastPrinted>
  <dcterms:created xsi:type="dcterms:W3CDTF">2009-04-08T07:15:50Z</dcterms:created>
  <dcterms:modified xsi:type="dcterms:W3CDTF">2022-04-15T06:10:37Z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b2258f-3676-449a-9218-817a22e44788_Enabled">
    <vt:lpwstr>true</vt:lpwstr>
  </property>
  <property fmtid="{D5CDD505-2E9C-101B-9397-08002B2CF9AE}" pid="3" name="MSIP_Label_16b2258f-3676-449a-9218-817a22e44788_SetDate">
    <vt:lpwstr>2022-04-15T06:10:17Z</vt:lpwstr>
  </property>
  <property fmtid="{D5CDD505-2E9C-101B-9397-08002B2CF9AE}" pid="4" name="MSIP_Label_16b2258f-3676-449a-9218-817a22e44788_Method">
    <vt:lpwstr>Standard</vt:lpwstr>
  </property>
  <property fmtid="{D5CDD505-2E9C-101B-9397-08002B2CF9AE}" pid="5" name="MSIP_Label_16b2258f-3676-449a-9218-817a22e44788_Name">
    <vt:lpwstr>Internal - Labeled</vt:lpwstr>
  </property>
  <property fmtid="{D5CDD505-2E9C-101B-9397-08002B2CF9AE}" pid="6" name="MSIP_Label_16b2258f-3676-449a-9218-817a22e44788_SiteId">
    <vt:lpwstr>e8d897a8-f400-4625-858a-6f3ae627542b</vt:lpwstr>
  </property>
  <property fmtid="{D5CDD505-2E9C-101B-9397-08002B2CF9AE}" pid="7" name="MSIP_Label_16b2258f-3676-449a-9218-817a22e44788_ActionId">
    <vt:lpwstr>cc70f463-6537-44df-a445-e2fcec4bb25a</vt:lpwstr>
  </property>
  <property fmtid="{D5CDD505-2E9C-101B-9397-08002B2CF9AE}" pid="8" name="MSIP_Label_16b2258f-3676-449a-9218-817a22e44788_ContentBits">
    <vt:lpwstr>1</vt:lpwstr>
  </property>
</Properties>
</file>